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864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<sst xmlns="http://schemas.openxmlformats.org/spreadsheetml/2006/main" count="13" uniqueCount="13">
  <si>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tradycyjne</t>
  </si>
  <si>
    <t>LED</t>
  </si>
  <si>
    <t>moc w [W]</t>
  </si>
  <si>
    <t>Cena zakupu lampek [zł]</t>
  </si>
  <si>
    <t>ilość godzin świecenia</t>
  </si>
  <si>
    <t>koszt 1kWh</t>
  </si>
  <si>
    <t>RAZEM</t>
  </si>
  <si>
    <t>Po jakim okresie zwróci się zakup LEDów?</t>
  </si>
  <si>
    <t>koszt świecenia [zł]</t>
  </si>
  <si>
    <t>ZBYT DŁUGI CZAS</t>
  </si>
  <si>
    <t>sezon/y/ów  świąteczny/e/ch</t>
  </si>
  <si>
    <t>roku/latach</t>
  </si>
  <si>
    <t xml:space="preserve">oszczędności w rachunku za prąd po: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</si>
</sst>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"/>
    <numFmt numFmtId="172" formatCode="#,##0.00\ &quot;zł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33" fillId="0" borderId="10" xfId="0" applyNumberFormat="1" applyFont="1" applyBorder="1" applyAlignment="1">
      <alignment/>
    </xf>
    <xf numFmtId="0" fontId="33" fillId="12" borderId="10" xfId="0" applyFont="1" applyFill="1" applyBorder="1" applyAlignment="1">
      <alignment/>
    </xf>
    <xf numFmtId="0" fontId="33" fillId="17" borderId="10" xfId="0" applyFont="1" applyFill="1" applyBorder="1" applyAlignment="1">
      <alignment/>
    </xf>
    <xf numFmtId="2" fontId="0" fillId="0" borderId="0" xfId="0" applyNumberFormat="1" applyAlignment="1">
      <alignment/>
    </xf>
    <xf numFmtId="0" fontId="33" fillId="33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/>
    </xf>
    <xf numFmtId="172" fontId="38" fillId="34" borderId="10" xfId="0" applyNumberFormat="1" applyFont="1" applyFill="1" applyBorder="1" applyAlignment="1">
      <alignment horizontal="right" vertical="center"/>
    </xf>
    <xf numFmtId="4" fontId="39" fillId="34" borderId="0" xfId="0" applyNumberFormat="1" applyFont="1" applyFill="1" applyBorder="1" applyAlignment="1">
      <alignment horizontal="center" vertical="center"/>
    </xf>
    <xf numFmtId="0" fontId="40" fillId="13" borderId="0" xfId="0" applyFont="1" applyFill="1" applyAlignment="1">
      <alignment horizontal="center" vertical="center" wrapText="1"/>
    </xf>
    <xf numFmtId="0" fontId="40" fillId="13" borderId="11" xfId="0" applyFont="1" applyFill="1" applyBorder="1" applyAlignment="1">
      <alignment horizontal="center" vertical="center" wrapText="1"/>
    </xf>
    <xf numFmtId="0" fontId="39" fillId="34" borderId="0" xfId="0" applyFont="1" applyFill="1" applyAlignment="1">
      <alignment horizontal="right" vertical="center" wrapText="1"/>
    </xf>
    <xf numFmtId="0" fontId="39" fillId="34" borderId="12" xfId="0" applyFont="1" applyFill="1" applyBorder="1" applyAlignment="1">
      <alignment horizontal="right" vertical="center" wrapText="1"/>
    </xf>
    <xf numFmtId="3" fontId="33" fillId="6" borderId="1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wrapText="1"/>
    </xf>
    <xf numFmtId="0" fontId="41" fillId="7" borderId="0" xfId="0" applyFont="1" applyFill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14.28125" style="0" customWidth="1"/>
    <col min="2" max="2" width="12.421875" style="0" customWidth="1"/>
    <col min="3" max="3" width="10.8515625" style="0" customWidth="1"/>
    <col min="4" max="4" width="15.00390625" style="0" customWidth="1"/>
    <col min="5" max="6" width="12.28125" style="0" customWidth="1"/>
    <col min="7" max="7" width="10.7109375" style="0" customWidth="1"/>
    <col min="8" max="8" width="12.57421875" style="0" customWidth="1"/>
  </cols>
  <sheetData>
    <row r="1" spans="1:7" ht="28.5">
      <c r="A1" s="2"/>
      <c r="B1" s="8" t="s">
        <v>3</v>
      </c>
      <c r="C1" s="8" t="s">
        <v>2</v>
      </c>
      <c r="D1" s="8" t="s">
        <v>4</v>
      </c>
      <c r="E1" s="8" t="s">
        <v>5</v>
      </c>
      <c r="F1" s="8" t="s">
        <v>8</v>
      </c>
      <c r="G1" s="9" t="s">
        <v>6</v>
      </c>
    </row>
    <row r="2" spans="1:7" ht="14.25">
      <c r="A2" s="5" t="s">
        <v>0</v>
      </c>
      <c r="B2" s="3">
        <v>5</v>
      </c>
      <c r="C2" s="3">
        <v>40</v>
      </c>
      <c r="D2" s="3">
        <v>221</v>
      </c>
      <c r="E2" s="3">
        <v>0.6</v>
      </c>
      <c r="F2" s="3">
        <f>E2*D2*C2/1000</f>
        <v>5.304</v>
      </c>
      <c r="G2" s="4">
        <f>F2+B2</f>
        <v>10.304</v>
      </c>
    </row>
    <row r="3" spans="1:7" ht="14.25">
      <c r="A3" s="6" t="s">
        <v>1</v>
      </c>
      <c r="B3" s="3">
        <v>60</v>
      </c>
      <c r="C3" s="3">
        <v>7</v>
      </c>
      <c r="D3" s="3">
        <v>221</v>
      </c>
      <c r="E3" s="3">
        <v>0.6</v>
      </c>
      <c r="F3" s="3">
        <f>E3*D3*C3/1000</f>
        <v>0.9281999999999999</v>
      </c>
      <c r="G3" s="4">
        <f>F3+B3</f>
        <v>60.9282</v>
      </c>
    </row>
    <row r="4" ht="23.25" customHeight="1"/>
    <row r="5" spans="1:7" ht="69" customHeight="1">
      <c r="A5" s="12" t="s">
        <v>7</v>
      </c>
      <c r="B5" s="12"/>
      <c r="C5" s="12"/>
      <c r="D5" s="18" t="str">
        <f>IF(Arkusz2!C1&lt;Arkusz2!B1,Arkusz2!A1,IF(Arkusz2!C2&lt;Arkusz2!B2,Arkusz2!A2,IF(Arkusz2!C3&lt;Arkusz2!B3,Arkusz2!A3,IF(Arkusz2!C4&lt;Arkusz2!B4,Arkusz2!A4,IF(Arkusz2!C5&lt;Arkusz2!B5,Arkusz2!A5,IF(Arkusz2!C6&lt;Arkusz2!B6,Arkusz2!A6,IF(Arkusz2!C7&lt;Arkusz2!B7,Arkusz2!A7,IF(Arkusz2!C8&lt;Arkusz2!B8,Arkusz2!A8,Arkusz2!A16))))))))</f>
        <v>ZBYT DŁUGI CZAS</v>
      </c>
      <c r="E5" s="13" t="s">
        <v>10</v>
      </c>
      <c r="F5" s="12"/>
      <c r="G5" s="12"/>
    </row>
    <row r="7" spans="1:6" ht="54.75" customHeight="1">
      <c r="A7" s="14" t="s">
        <v>12</v>
      </c>
      <c r="B7" s="14"/>
      <c r="C7" s="15"/>
      <c r="D7" s="16" t="str">
        <f>D5</f>
        <v>ZBYT DŁUGI CZAS</v>
      </c>
      <c r="E7" s="11" t="s">
        <v>11</v>
      </c>
      <c r="F7" s="10" t="e">
        <f>(F2-F3)*D7</f>
        <v>#VALUE!</v>
      </c>
    </row>
    <row r="8" spans="3:4" ht="14.25">
      <c r="C8" s="1"/>
      <c r="D8" s="7"/>
    </row>
    <row r="9" spans="3:4" ht="14.25">
      <c r="C9" s="1"/>
      <c r="D9" s="7"/>
    </row>
    <row r="10" spans="3:4" ht="14.25">
      <c r="C10" s="1"/>
      <c r="D10" s="7"/>
    </row>
    <row r="11" spans="3:4" ht="14.25">
      <c r="C11" s="1"/>
      <c r="D11" s="7"/>
    </row>
    <row r="12" spans="3:4" ht="14.25">
      <c r="C12" s="1"/>
      <c r="D12" s="7"/>
    </row>
    <row r="13" spans="3:4" ht="14.25">
      <c r="C13" s="1"/>
      <c r="D13" s="1"/>
    </row>
  </sheetData>
  <sheetProtection/>
  <mergeCells count="3">
    <mergeCell ref="A5:C5"/>
    <mergeCell ref="E5:G5"/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6" sqref="A16"/>
    </sheetView>
  </sheetViews>
  <sheetFormatPr defaultColWidth="9.140625" defaultRowHeight="15"/>
  <sheetData>
    <row r="1" spans="1:3" ht="14.25">
      <c r="A1">
        <v>1</v>
      </c>
      <c r="B1" s="1">
        <f>Arkusz1!G2</f>
        <v>10.304</v>
      </c>
      <c r="C1" s="1">
        <f>Arkusz1!G3</f>
        <v>60.9282</v>
      </c>
    </row>
    <row r="2" spans="1:3" ht="14.25">
      <c r="A2">
        <v>2</v>
      </c>
      <c r="B2" s="1">
        <f>B1+Arkusz1!F$2</f>
        <v>15.608</v>
      </c>
      <c r="C2" s="1">
        <f>C1+Arkusz1!F$3</f>
        <v>61.856399999999994</v>
      </c>
    </row>
    <row r="3" spans="1:3" ht="14.25">
      <c r="A3">
        <v>3</v>
      </c>
      <c r="B3" s="1">
        <f>B2+Arkusz1!F$2</f>
        <v>20.912</v>
      </c>
      <c r="C3" s="1">
        <f>C2+Arkusz1!F$3</f>
        <v>62.78459999999999</v>
      </c>
    </row>
    <row r="4" spans="1:3" ht="14.25">
      <c r="A4">
        <v>4</v>
      </c>
      <c r="B4" s="1">
        <f>B3+Arkusz1!F$2</f>
        <v>26.216</v>
      </c>
      <c r="C4" s="1">
        <f>C3+Arkusz1!F$3</f>
        <v>63.71279999999999</v>
      </c>
    </row>
    <row r="5" spans="1:3" ht="14.25">
      <c r="A5">
        <v>5</v>
      </c>
      <c r="B5" s="1">
        <f>B4+Arkusz1!F$2</f>
        <v>31.520000000000003</v>
      </c>
      <c r="C5" s="1">
        <f>C4+Arkusz1!F$3</f>
        <v>64.64099999999999</v>
      </c>
    </row>
    <row r="6" spans="1:3" ht="14.25">
      <c r="A6">
        <v>6</v>
      </c>
      <c r="B6" s="1">
        <f>B5+Arkusz1!F$2</f>
        <v>36.824000000000005</v>
      </c>
      <c r="C6" s="1">
        <f>C5+Arkusz1!F$3</f>
        <v>65.5692</v>
      </c>
    </row>
    <row r="7" spans="1:3" ht="14.25">
      <c r="A7">
        <v>7</v>
      </c>
      <c r="B7" s="1">
        <f>B6+Arkusz1!F$2</f>
        <v>42.12800000000001</v>
      </c>
      <c r="C7" s="1">
        <f>C6+Arkusz1!F$3</f>
        <v>66.4974</v>
      </c>
    </row>
    <row r="8" spans="1:3" ht="14.25">
      <c r="A8">
        <v>8</v>
      </c>
      <c r="B8" s="1">
        <f>B7+Arkusz1!F$2</f>
        <v>47.43200000000001</v>
      </c>
      <c r="C8" s="1">
        <f>C7+Arkusz1!F$3</f>
        <v>67.4256</v>
      </c>
    </row>
    <row r="9" spans="1:3" ht="14.25">
      <c r="A9">
        <v>9</v>
      </c>
      <c r="B9" s="1">
        <f>B8+Arkusz1!F$2</f>
        <v>52.73600000000001</v>
      </c>
      <c r="C9" s="1">
        <f>C8+Arkusz1!F$3</f>
        <v>68.3538</v>
      </c>
    </row>
    <row r="10" spans="1:3" ht="14.25">
      <c r="A10">
        <v>10</v>
      </c>
      <c r="B10" s="1">
        <f>B9+Arkusz1!F$2</f>
        <v>58.04000000000001</v>
      </c>
      <c r="C10" s="1">
        <f>C9+Arkusz1!F$3</f>
        <v>69.28200000000001</v>
      </c>
    </row>
    <row r="11" spans="1:3" ht="14.25">
      <c r="A11">
        <v>11</v>
      </c>
      <c r="B11" s="1">
        <f>B10+Arkusz1!F$2</f>
        <v>63.344000000000015</v>
      </c>
      <c r="C11" s="1">
        <f>C10+Arkusz1!F$3</f>
        <v>70.21020000000001</v>
      </c>
    </row>
    <row r="12" spans="1:3" ht="14.25">
      <c r="A12">
        <v>12</v>
      </c>
      <c r="B12" s="1">
        <f>B11+Arkusz1!F$2</f>
        <v>68.64800000000001</v>
      </c>
      <c r="C12" s="1">
        <f>C11+Arkusz1!F$3</f>
        <v>71.13840000000002</v>
      </c>
    </row>
    <row r="13" spans="1:3" ht="14.25">
      <c r="A13">
        <v>13</v>
      </c>
      <c r="B13" s="1">
        <f>B12+Arkusz1!F$2</f>
        <v>73.95200000000001</v>
      </c>
      <c r="C13" s="1">
        <f>C12+Arkusz1!F$3</f>
        <v>72.06660000000002</v>
      </c>
    </row>
    <row r="14" spans="1:3" ht="14.25">
      <c r="A14">
        <v>14</v>
      </c>
      <c r="B14" s="1">
        <f>B13+Arkusz1!F$2</f>
        <v>79.25600000000001</v>
      </c>
      <c r="C14" s="1">
        <f>C13+Arkusz1!F$3</f>
        <v>72.99480000000003</v>
      </c>
    </row>
    <row r="15" spans="1:3" ht="14.25">
      <c r="A15">
        <v>15</v>
      </c>
      <c r="B15" s="1">
        <f>B14+Arkusz1!F$2</f>
        <v>84.56000000000002</v>
      </c>
      <c r="C15" s="1">
        <f>C14+Arkusz1!F$3</f>
        <v>73.92300000000003</v>
      </c>
    </row>
    <row r="16" ht="42.75">
      <c r="A16" s="17" t="s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Sławomir Sidorek</dc:creator>
  <cp:keywords/>
  <dc:description/>
  <cp:lastModifiedBy>Sławomir Sidorek</cp:lastModifiedBy>
  <dcterms:created xsi:type="dcterms:W3CDTF">2018-12-08T23:14:52Z</dcterms:created>
  <dcterms:modified xsi:type="dcterms:W3CDTF">2018-12-09T01:56:33Z</dcterms:modified>
  <cp:category/>
  <cp:version/>
  <cp:contentType/>
  <cp:contentStatus/>
</cp:coreProperties>
</file>